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Arkusz1" sheetId="1" r:id="rId1"/>
  </sheets>
  <definedNames>
    <definedName name="_xlnm.Print_Area" localSheetId="0">'Arkusz1'!$B$1:$J$64</definedName>
  </definedNames>
  <calcPr fullCalcOnLoad="1"/>
</workbook>
</file>

<file path=xl/sharedStrings.xml><?xml version="1.0" encoding="utf-8"?>
<sst xmlns="http://schemas.openxmlformats.org/spreadsheetml/2006/main" count="121" uniqueCount="80">
  <si>
    <t xml:space="preserve"> </t>
  </si>
  <si>
    <t>Data</t>
  </si>
  <si>
    <t>jm</t>
  </si>
  <si>
    <t>I</t>
  </si>
  <si>
    <t>Inwestor</t>
  </si>
  <si>
    <t>PRZEDSIĘBIORSTWO GOSPODARKI KOMUNALNEJ w PŁOŃSKU Sp. z o.o.</t>
  </si>
  <si>
    <t>Obiekt</t>
  </si>
  <si>
    <t>ul. Żołnierzy Wyklętych; 09-100 Płońsk</t>
  </si>
  <si>
    <t>Pompownia ścieków P-1</t>
  </si>
  <si>
    <t>Wersja</t>
  </si>
  <si>
    <t>Branża</t>
  </si>
  <si>
    <t>Nr umowy</t>
  </si>
  <si>
    <t>Technologia</t>
  </si>
  <si>
    <t>01</t>
  </si>
  <si>
    <t>255/NDT/2017</t>
  </si>
  <si>
    <t>Marzec 2017</t>
  </si>
  <si>
    <t>Zadanie</t>
  </si>
  <si>
    <t>Nr projektu</t>
  </si>
  <si>
    <t>Instalacja dezodoryzacji przepompowni ścieków komunalnych P-1 w Płońsku</t>
  </si>
  <si>
    <t>2</t>
  </si>
  <si>
    <t>Pozycja</t>
  </si>
  <si>
    <t>Grupa</t>
  </si>
  <si>
    <t>Opis</t>
  </si>
  <si>
    <t>Koszt jednostkowy</t>
  </si>
  <si>
    <t>[PLN]</t>
  </si>
  <si>
    <t>Wartość                NETTO</t>
  </si>
  <si>
    <t>Ilość</t>
  </si>
  <si>
    <t>[kpl / szt]</t>
  </si>
  <si>
    <t>1</t>
  </si>
  <si>
    <t>Roboty przygotowawcze, demontaże</t>
  </si>
  <si>
    <t>kpl</t>
  </si>
  <si>
    <t>II</t>
  </si>
  <si>
    <t>III</t>
  </si>
  <si>
    <t>Dostawy</t>
  </si>
  <si>
    <t>Demontaż odciagu odorow z komory czerpalnej d160PE spawane; L~11,5m 2 kolana</t>
  </si>
  <si>
    <t>szt</t>
  </si>
  <si>
    <t>Przepustnica standardowa ręczna z płynną regulacją d160PE, połaczenie mufowe</t>
  </si>
  <si>
    <t>Przepustnica standardowa ręczna z płynną regulacją d225PE, połaczenie mufowe</t>
  </si>
  <si>
    <t>Kanał wentylacyjny d225x5,5PE</t>
  </si>
  <si>
    <t>m</t>
  </si>
  <si>
    <t>Kanał wentylacyjny d250x6,2PE</t>
  </si>
  <si>
    <t>Kolano wentylacyjne mufowe d225x90PE</t>
  </si>
  <si>
    <t>Kolano wentylacyjne mufowe d225x45PE</t>
  </si>
  <si>
    <t>Kolano wentylacyjne mufowe d250x90PE</t>
  </si>
  <si>
    <t>Kolano wentylacyjne mufowe d250x45PE</t>
  </si>
  <si>
    <t>Redukcja symetryczna d250x160PE</t>
  </si>
  <si>
    <t>Redukcja symetryczna d250x225PE</t>
  </si>
  <si>
    <t>Mufa d160PE</t>
  </si>
  <si>
    <t>Mufa d225PE</t>
  </si>
  <si>
    <t>Mufa d250PE</t>
  </si>
  <si>
    <t>Opaska zaciskowa ślimakowa DN250 nierdzewna</t>
  </si>
  <si>
    <t>Profil montażowy ze stopką 30x45x2,5 L~300, ocynk ogniowy / stal nierdzewna</t>
  </si>
  <si>
    <t>Profil montażowy 30x45x2,5 L~2000, ocynk ogniowy / stal nierdzewna</t>
  </si>
  <si>
    <t>Pręt gwintowany M10x1000, A2</t>
  </si>
  <si>
    <t>Kotwa chemiczna FIS VT380</t>
  </si>
  <si>
    <t>Tuleje siatkowe do montażu kotwy chemicznej ø16x1000</t>
  </si>
  <si>
    <t>Konstrukcja 90-01</t>
  </si>
  <si>
    <t>Konstrukcja 90-02</t>
  </si>
  <si>
    <t>Obejma montażowa DN200 (ø225) stal nierdzewna, przekładka wibroizilacyjna</t>
  </si>
  <si>
    <t>Obejma montażowa DN250 (ø250) stal nierdzewna, przekładka wibroizilacyjna</t>
  </si>
  <si>
    <t>Obejma montażowa DN50 (ø50) stal nierdzewna, przekładka wibroizilacyjna</t>
  </si>
  <si>
    <t>Obejma montażowa DN40 (ø40) stal nierdzewna, przekładka wibroizilacyjna</t>
  </si>
  <si>
    <t>Obejma montażowa DN25 (ø25) stal nierdzewna, przekładka wibroizilacyjna</t>
  </si>
  <si>
    <t>Montaż wsporników L300</t>
  </si>
  <si>
    <t>Montaż przepustnic</t>
  </si>
  <si>
    <t>Montaż kanału DN150</t>
  </si>
  <si>
    <t>Montaż zaślepki</t>
  </si>
  <si>
    <t>Montaż kanału DN200</t>
  </si>
  <si>
    <t>Montaż kanału DN250</t>
  </si>
  <si>
    <t>Montaż neutralizatora</t>
  </si>
  <si>
    <t>Neutralizator foto-katalityczny  PHOTOWENT PH500. Obudowa ze stali AISI316, złoże katalityczne regenerowlane. Urządzenie z własnym systemem sterującym</t>
  </si>
  <si>
    <t>Roboty montażowe, wykończeniowe</t>
  </si>
  <si>
    <t>Razem Netto</t>
  </si>
  <si>
    <t>Razem Brutto</t>
  </si>
  <si>
    <t>Nakrętki, podkładki, inne drobne materiały</t>
  </si>
  <si>
    <t>VAT</t>
  </si>
  <si>
    <t>PRZEDMIAR ROBÓT</t>
  </si>
  <si>
    <t>ul. Mickiewicza 4; 09-100 Płońsk |  tel. 23 662 42 78</t>
  </si>
  <si>
    <t>Demontaż kanałów wylotowych d160PE spawane; L~8,5m, 2 kolana</t>
  </si>
  <si>
    <t>Łącznik elastyczny d250PVC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</si>
</sst>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5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0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4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49" fillId="0" borderId="15" xfId="0" applyFont="1" applyBorder="1" applyAlignment="1">
      <alignment/>
    </xf>
    <xf numFmtId="49" fontId="52" fillId="0" borderId="15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49" fillId="0" borderId="16" xfId="0" applyFont="1" applyBorder="1" applyAlignment="1">
      <alignment/>
    </xf>
    <xf numFmtId="0" fontId="50" fillId="0" borderId="13" xfId="0" applyFont="1" applyBorder="1" applyAlignment="1">
      <alignment/>
    </xf>
    <xf numFmtId="49" fontId="6" fillId="0" borderId="0" xfId="53" applyNumberFormat="1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/>
    </xf>
    <xf numFmtId="4" fontId="7" fillId="0" borderId="0" xfId="51" applyNumberFormat="1" applyFont="1" applyFill="1" applyBorder="1" applyAlignment="1" applyProtection="1">
      <alignment vertical="center" wrapText="1"/>
      <protection locked="0"/>
    </xf>
    <xf numFmtId="49" fontId="8" fillId="0" borderId="0" xfId="53" applyNumberFormat="1" applyFont="1" applyFill="1" applyBorder="1" applyAlignment="1" applyProtection="1">
      <alignment horizontal="center" vertical="center"/>
      <protection locked="0"/>
    </xf>
    <xf numFmtId="49" fontId="8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wrapText="1"/>
    </xf>
    <xf numFmtId="0" fontId="49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/>
    </xf>
    <xf numFmtId="9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51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>
      <alignment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vertical="center"/>
      <protection locked="0"/>
    </xf>
    <xf numFmtId="49" fontId="8" fillId="0" borderId="17" xfId="53" applyNumberFormat="1" applyFont="1" applyFill="1" applyBorder="1" applyAlignment="1" applyProtection="1">
      <alignment horizontal="center" vertical="center" wrapText="1"/>
      <protection locked="0"/>
    </xf>
    <xf numFmtId="4" fontId="53" fillId="0" borderId="17" xfId="0" applyNumberFormat="1" applyFont="1" applyFill="1" applyBorder="1" applyAlignment="1">
      <alignment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4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12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4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vertical="center" wrapText="1"/>
      <protection locked="0"/>
    </xf>
    <xf numFmtId="4" fontId="53" fillId="0" borderId="19" xfId="0" applyNumberFormat="1" applyFont="1" applyFill="1" applyBorder="1" applyAlignment="1">
      <alignment/>
    </xf>
    <xf numFmtId="17" fontId="49" fillId="0" borderId="0" xfId="0" applyNumberFormat="1" applyFont="1" applyBorder="1" applyAlignment="1">
      <alignment wrapText="1"/>
    </xf>
    <xf numFmtId="0" fontId="5" fillId="0" borderId="12" xfId="0" applyFont="1" applyFill="1" applyBorder="1" applyAlignment="1" applyProtection="1">
      <alignment vertical="center"/>
      <protection locked="0"/>
    </xf>
    <xf numFmtId="0" fontId="49" fillId="0" borderId="0" xfId="0" applyFont="1" applyFill="1" applyBorder="1" applyAlignment="1">
      <alignment/>
    </xf>
    <xf numFmtId="4" fontId="53" fillId="0" borderId="11" xfId="0" applyNumberFormat="1" applyFont="1" applyFill="1" applyBorder="1" applyAlignment="1">
      <alignment horizontal="left" vertical="center"/>
    </xf>
    <xf numFmtId="4" fontId="53" fillId="0" borderId="0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6" fillId="0" borderId="11" xfId="53" applyNumberFormat="1" applyFont="1" applyFill="1" applyBorder="1" applyAlignment="1" applyProtection="1">
      <alignment horizontal="center" vertical="center"/>
      <protection locked="0"/>
    </xf>
    <xf numFmtId="49" fontId="6" fillId="0" borderId="0" xfId="53" applyNumberFormat="1" applyFont="1" applyFill="1" applyBorder="1" applyAlignment="1" applyProtection="1">
      <alignment horizontal="center" vertical="center"/>
      <protection locked="0"/>
    </xf>
    <xf numFmtId="49" fontId="6" fillId="0" borderId="19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49" fontId="6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53" fillId="0" borderId="14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 wrapText="1"/>
    </xf>
    <xf numFmtId="0" fontId="49" fillId="0" borderId="13" xfId="0" applyFont="1" applyBorder="1" applyAlignment="1">
      <alignment/>
    </xf>
    <xf numFmtId="4" fontId="53" fillId="0" borderId="18" xfId="0" applyNumberFormat="1" applyFont="1" applyFill="1" applyBorder="1" applyAlignment="1">
      <alignment/>
    </xf>
    <xf numFmtId="0" fontId="49" fillId="0" borderId="14" xfId="0" applyFont="1" applyBorder="1" applyAlignment="1">
      <alignment wrapText="1"/>
    </xf>
    <xf numFmtId="0" fontId="49" fillId="0" borderId="18" xfId="0" applyFont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10 2" xfId="51"/>
    <cellStyle name="Normalny 5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0</xdr:row>
      <xdr:rowOff>19050</xdr:rowOff>
    </xdr:from>
    <xdr:to>
      <xdr:col>9</xdr:col>
      <xdr:colOff>819150</xdr:colOff>
      <xdr:row>1</xdr:row>
      <xdr:rowOff>190500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9050"/>
          <a:ext cx="1390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3"/>
  <sheetViews>
    <sheetView tabSelected="1" view="pageBreakPreview" zoomScale="90" zoomScaleSheetLayoutView="90" zoomScalePageLayoutView="0" workbookViewId="0" topLeftCell="A1">
      <selection activeCell="D36" sqref="D36:F36"/>
    </sheetView>
  </sheetViews>
  <sheetFormatPr defaultColWidth="9.28125" defaultRowHeight="15"/>
  <cols>
    <col min="1" max="1" width="9.28125" style="2" customWidth="1"/>
    <col min="2" max="3" width="7.7109375" style="2" customWidth="1"/>
    <col min="4" max="6" width="21.7109375" style="2" customWidth="1"/>
    <col min="7" max="7" width="7.7109375" style="2" customWidth="1"/>
    <col min="8" max="8" width="14.7109375" style="2" customWidth="1"/>
    <col min="9" max="9" width="12.7109375" style="2" customWidth="1"/>
    <col min="10" max="10" width="14.7109375" style="2" customWidth="1"/>
    <col min="11" max="11" width="9.28125" style="2" customWidth="1"/>
    <col min="12" max="12" width="11.00390625" style="2" bestFit="1" customWidth="1"/>
    <col min="13" max="16384" width="9.28125" style="2" customWidth="1"/>
  </cols>
  <sheetData>
    <row r="1" spans="2:11" ht="27" customHeight="1">
      <c r="B1" s="13" t="s">
        <v>4</v>
      </c>
      <c r="C1" s="14"/>
      <c r="D1" s="15"/>
      <c r="E1" s="15"/>
      <c r="F1" s="15"/>
      <c r="G1" s="14"/>
      <c r="H1" s="15"/>
      <c r="I1" s="74"/>
      <c r="J1" s="75"/>
      <c r="K1" s="1"/>
    </row>
    <row r="2" spans="2:11" ht="16.5">
      <c r="B2" s="16" t="s">
        <v>5</v>
      </c>
      <c r="C2" s="3"/>
      <c r="G2" s="3"/>
      <c r="I2" s="76"/>
      <c r="J2" s="77"/>
      <c r="K2" s="1"/>
    </row>
    <row r="3" spans="2:11" ht="13.5">
      <c r="B3" s="19" t="s">
        <v>77</v>
      </c>
      <c r="C3" s="21"/>
      <c r="D3" s="20"/>
      <c r="E3" s="20"/>
      <c r="F3" s="20"/>
      <c r="G3" s="21"/>
      <c r="H3" s="20"/>
      <c r="I3" s="78"/>
      <c r="J3" s="79"/>
      <c r="K3" s="1"/>
    </row>
    <row r="4" spans="2:15" ht="16.5" customHeight="1">
      <c r="B4" s="17" t="s">
        <v>6</v>
      </c>
      <c r="C4" s="11"/>
      <c r="D4" s="11"/>
      <c r="E4" s="11"/>
      <c r="F4" s="11"/>
      <c r="I4" s="23" t="s">
        <v>9</v>
      </c>
      <c r="J4" s="24" t="s">
        <v>13</v>
      </c>
      <c r="K4" s="1"/>
      <c r="L4" s="39"/>
      <c r="O4" s="40"/>
    </row>
    <row r="5" spans="2:11" ht="16.5" customHeight="1">
      <c r="B5" s="18" t="s">
        <v>8</v>
      </c>
      <c r="C5" s="12"/>
      <c r="D5" s="12"/>
      <c r="E5" s="12"/>
      <c r="F5" s="12"/>
      <c r="G5" s="3"/>
      <c r="H5" s="12"/>
      <c r="I5" s="25" t="s">
        <v>10</v>
      </c>
      <c r="J5" s="24" t="s">
        <v>12</v>
      </c>
      <c r="K5" s="1"/>
    </row>
    <row r="6" spans="2:11" ht="18" customHeight="1">
      <c r="B6" s="19" t="s">
        <v>7</v>
      </c>
      <c r="C6" s="21"/>
      <c r="D6" s="21"/>
      <c r="E6" s="21"/>
      <c r="F6" s="21"/>
      <c r="G6" s="21"/>
      <c r="H6" s="21"/>
      <c r="I6" s="25" t="s">
        <v>11</v>
      </c>
      <c r="J6" s="24" t="s">
        <v>14</v>
      </c>
      <c r="K6" s="1"/>
    </row>
    <row r="7" spans="2:11" ht="18">
      <c r="B7" s="17" t="s">
        <v>16</v>
      </c>
      <c r="C7" s="11"/>
      <c r="D7" s="11"/>
      <c r="E7" s="11"/>
      <c r="F7" s="11"/>
      <c r="G7" s="3"/>
      <c r="H7" s="4"/>
      <c r="I7" s="28" t="s">
        <v>17</v>
      </c>
      <c r="J7" s="24">
        <v>701</v>
      </c>
      <c r="K7" s="1"/>
    </row>
    <row r="8" spans="2:11" ht="15">
      <c r="B8" s="29" t="s">
        <v>18</v>
      </c>
      <c r="C8" s="27"/>
      <c r="D8" s="27"/>
      <c r="E8" s="27"/>
      <c r="F8" s="27"/>
      <c r="G8" s="27"/>
      <c r="H8" s="27"/>
      <c r="I8" s="25" t="s">
        <v>1</v>
      </c>
      <c r="J8" s="26" t="s">
        <v>15</v>
      </c>
      <c r="K8" s="1"/>
    </row>
    <row r="9" spans="2:11" ht="13.5">
      <c r="B9" s="45"/>
      <c r="H9" s="5" t="s">
        <v>0</v>
      </c>
      <c r="J9" s="46"/>
      <c r="K9" s="1"/>
    </row>
    <row r="10" spans="2:11" ht="18">
      <c r="B10" s="63" t="s">
        <v>76</v>
      </c>
      <c r="C10" s="64"/>
      <c r="D10" s="64"/>
      <c r="E10" s="64"/>
      <c r="H10" s="7" t="s">
        <v>0</v>
      </c>
      <c r="I10" s="22" t="s">
        <v>0</v>
      </c>
      <c r="J10" s="47"/>
      <c r="K10" s="1"/>
    </row>
    <row r="11" spans="2:12" ht="13.5">
      <c r="B11" s="45"/>
      <c r="H11" s="8"/>
      <c r="I11" s="22"/>
      <c r="J11" s="47"/>
      <c r="K11" s="1"/>
      <c r="L11" s="39"/>
    </row>
    <row r="12" spans="2:11" ht="13.5">
      <c r="B12" s="45"/>
      <c r="C12" s="6"/>
      <c r="D12" s="72"/>
      <c r="E12" s="72"/>
      <c r="F12" s="73"/>
      <c r="G12" s="73"/>
      <c r="H12" s="8"/>
      <c r="I12" s="8"/>
      <c r="J12" s="48"/>
      <c r="K12" s="1"/>
    </row>
    <row r="13" spans="2:11" ht="16.5" customHeight="1">
      <c r="B13" s="84" t="s">
        <v>20</v>
      </c>
      <c r="C13" s="85"/>
      <c r="D13" s="80" t="s">
        <v>22</v>
      </c>
      <c r="E13" s="80"/>
      <c r="F13" s="80"/>
      <c r="G13" s="80" t="s">
        <v>2</v>
      </c>
      <c r="H13" s="89" t="s">
        <v>23</v>
      </c>
      <c r="I13" s="80" t="s">
        <v>26</v>
      </c>
      <c r="J13" s="82" t="s">
        <v>25</v>
      </c>
      <c r="K13" s="1"/>
    </row>
    <row r="14" spans="2:11" ht="13.5">
      <c r="B14" s="86"/>
      <c r="C14" s="87"/>
      <c r="D14" s="81"/>
      <c r="E14" s="81"/>
      <c r="F14" s="81"/>
      <c r="G14" s="81"/>
      <c r="H14" s="90"/>
      <c r="I14" s="81"/>
      <c r="J14" s="83"/>
      <c r="K14" s="1"/>
    </row>
    <row r="15" spans="2:11" ht="13.5">
      <c r="B15" s="49" t="s">
        <v>21</v>
      </c>
      <c r="C15" s="30" t="s">
        <v>16</v>
      </c>
      <c r="D15" s="81"/>
      <c r="E15" s="81"/>
      <c r="F15" s="81"/>
      <c r="G15" s="81"/>
      <c r="H15" s="35" t="s">
        <v>24</v>
      </c>
      <c r="I15" s="34" t="s">
        <v>27</v>
      </c>
      <c r="J15" s="50" t="s">
        <v>24</v>
      </c>
      <c r="K15" s="1"/>
    </row>
    <row r="16" spans="2:14" s="32" customFormat="1" ht="13.5">
      <c r="B16" s="57">
        <v>1</v>
      </c>
      <c r="C16" s="58">
        <v>2</v>
      </c>
      <c r="D16" s="88">
        <v>3</v>
      </c>
      <c r="E16" s="88"/>
      <c r="F16" s="88"/>
      <c r="G16" s="58">
        <v>4</v>
      </c>
      <c r="H16" s="58">
        <v>5</v>
      </c>
      <c r="I16" s="58">
        <v>6</v>
      </c>
      <c r="J16" s="59">
        <v>7</v>
      </c>
      <c r="K16" s="31"/>
      <c r="M16" s="2"/>
      <c r="N16" s="2"/>
    </row>
    <row r="17" spans="2:10" ht="25.5" customHeight="1">
      <c r="B17" s="68" t="s">
        <v>3</v>
      </c>
      <c r="C17" s="91" t="s">
        <v>29</v>
      </c>
      <c r="D17" s="91"/>
      <c r="E17" s="91"/>
      <c r="F17" s="91"/>
      <c r="G17" s="91"/>
      <c r="H17" s="60"/>
      <c r="I17" s="60"/>
      <c r="J17" s="61">
        <f>SUM(J18:J20)</f>
        <v>0</v>
      </c>
    </row>
    <row r="18" spans="2:14" s="36" customFormat="1" ht="23.25" customHeight="1">
      <c r="B18" s="67"/>
      <c r="C18" s="38" t="s">
        <v>28</v>
      </c>
      <c r="D18" s="70" t="s">
        <v>34</v>
      </c>
      <c r="E18" s="70"/>
      <c r="F18" s="70"/>
      <c r="G18" s="9" t="s">
        <v>30</v>
      </c>
      <c r="H18" s="33"/>
      <c r="I18" s="10">
        <v>1</v>
      </c>
      <c r="J18" s="53">
        <f>H18*I18</f>
        <v>0</v>
      </c>
      <c r="K18" s="37"/>
      <c r="M18" s="2"/>
      <c r="N18" s="2"/>
    </row>
    <row r="19" spans="2:14" s="36" customFormat="1" ht="16.5" customHeight="1">
      <c r="B19" s="67"/>
      <c r="C19" s="38" t="s">
        <v>19</v>
      </c>
      <c r="D19" s="70" t="s">
        <v>78</v>
      </c>
      <c r="E19" s="70"/>
      <c r="F19" s="70"/>
      <c r="G19" s="9" t="s">
        <v>30</v>
      </c>
      <c r="H19" s="33"/>
      <c r="I19" s="10">
        <v>1</v>
      </c>
      <c r="J19" s="53">
        <f>H19*I19</f>
        <v>0</v>
      </c>
      <c r="K19" s="37"/>
      <c r="L19" s="41"/>
      <c r="M19" s="2"/>
      <c r="N19" s="2"/>
    </row>
    <row r="20" spans="2:14" s="36" customFormat="1" ht="16.5" customHeight="1">
      <c r="B20" s="52"/>
      <c r="C20" s="38"/>
      <c r="D20" s="69"/>
      <c r="E20" s="69"/>
      <c r="F20" s="69"/>
      <c r="G20" s="9"/>
      <c r="H20" s="33"/>
      <c r="I20" s="10"/>
      <c r="J20" s="53"/>
      <c r="K20" s="37"/>
      <c r="M20" s="2"/>
      <c r="N20" s="2"/>
    </row>
    <row r="21" spans="2:14" s="36" customFormat="1" ht="16.5" customHeight="1">
      <c r="B21" s="67" t="s">
        <v>31</v>
      </c>
      <c r="C21" s="71" t="s">
        <v>33</v>
      </c>
      <c r="D21" s="71"/>
      <c r="E21" s="71"/>
      <c r="F21" s="71"/>
      <c r="G21" s="71"/>
      <c r="H21" s="41"/>
      <c r="I21" s="41"/>
      <c r="J21" s="51">
        <f>SUM(J22:J50)</f>
        <v>0</v>
      </c>
      <c r="M21" s="2"/>
      <c r="N21" s="2"/>
    </row>
    <row r="22" spans="2:14" s="36" customFormat="1" ht="34.5" customHeight="1">
      <c r="B22" s="67"/>
      <c r="C22" s="38" t="s">
        <v>28</v>
      </c>
      <c r="D22" s="70" t="s">
        <v>70</v>
      </c>
      <c r="E22" s="70"/>
      <c r="F22" s="70"/>
      <c r="G22" s="9" t="s">
        <v>30</v>
      </c>
      <c r="H22" s="33"/>
      <c r="I22" s="10">
        <v>1</v>
      </c>
      <c r="J22" s="53">
        <f>H22*I22</f>
        <v>0</v>
      </c>
      <c r="M22" s="2"/>
      <c r="N22" s="2"/>
    </row>
    <row r="23" spans="2:14" s="36" customFormat="1" ht="16.5" customHeight="1">
      <c r="B23" s="67"/>
      <c r="C23" s="38">
        <v>2</v>
      </c>
      <c r="D23" s="70" t="s">
        <v>36</v>
      </c>
      <c r="E23" s="70"/>
      <c r="F23" s="70"/>
      <c r="G23" s="9" t="s">
        <v>35</v>
      </c>
      <c r="H23" s="33"/>
      <c r="I23" s="10">
        <v>1</v>
      </c>
      <c r="J23" s="53">
        <f>H23*I23</f>
        <v>0</v>
      </c>
      <c r="M23" s="2"/>
      <c r="N23" s="2"/>
    </row>
    <row r="24" spans="2:10" s="36" customFormat="1" ht="16.5" customHeight="1">
      <c r="B24" s="67"/>
      <c r="C24" s="38">
        <v>3</v>
      </c>
      <c r="D24" s="70" t="s">
        <v>37</v>
      </c>
      <c r="E24" s="70"/>
      <c r="F24" s="70"/>
      <c r="G24" s="9" t="s">
        <v>35</v>
      </c>
      <c r="H24" s="33"/>
      <c r="I24" s="10">
        <v>1</v>
      </c>
      <c r="J24" s="53">
        <f>H24*I24</f>
        <v>0</v>
      </c>
    </row>
    <row r="25" spans="2:10" s="36" customFormat="1" ht="16.5" customHeight="1">
      <c r="B25" s="67"/>
      <c r="C25" s="38">
        <v>4</v>
      </c>
      <c r="D25" s="70" t="s">
        <v>38</v>
      </c>
      <c r="E25" s="70"/>
      <c r="F25" s="70"/>
      <c r="G25" s="9" t="s">
        <v>39</v>
      </c>
      <c r="H25" s="33"/>
      <c r="I25" s="10">
        <v>15</v>
      </c>
      <c r="J25" s="53">
        <f aca="true" t="shared" si="0" ref="J25:J30">H25*I25</f>
        <v>0</v>
      </c>
    </row>
    <row r="26" spans="2:10" s="36" customFormat="1" ht="16.5" customHeight="1">
      <c r="B26" s="67"/>
      <c r="C26" s="38">
        <v>5</v>
      </c>
      <c r="D26" s="70" t="s">
        <v>40</v>
      </c>
      <c r="E26" s="70"/>
      <c r="F26" s="70"/>
      <c r="G26" s="9" t="s">
        <v>39</v>
      </c>
      <c r="H26" s="33"/>
      <c r="I26" s="10">
        <v>5</v>
      </c>
      <c r="J26" s="53">
        <f t="shared" si="0"/>
        <v>0</v>
      </c>
    </row>
    <row r="27" spans="2:10" s="36" customFormat="1" ht="16.5" customHeight="1">
      <c r="B27" s="67"/>
      <c r="C27" s="38">
        <v>6</v>
      </c>
      <c r="D27" s="70" t="s">
        <v>41</v>
      </c>
      <c r="E27" s="70"/>
      <c r="F27" s="70"/>
      <c r="G27" s="9" t="s">
        <v>35</v>
      </c>
      <c r="H27" s="33"/>
      <c r="I27" s="10">
        <v>3</v>
      </c>
      <c r="J27" s="53">
        <f t="shared" si="0"/>
        <v>0</v>
      </c>
    </row>
    <row r="28" spans="2:10" s="36" customFormat="1" ht="16.5" customHeight="1">
      <c r="B28" s="67"/>
      <c r="C28" s="38">
        <v>7</v>
      </c>
      <c r="D28" s="70" t="s">
        <v>42</v>
      </c>
      <c r="E28" s="70"/>
      <c r="F28" s="70"/>
      <c r="G28" s="9" t="s">
        <v>35</v>
      </c>
      <c r="H28" s="33"/>
      <c r="I28" s="10">
        <v>3</v>
      </c>
      <c r="J28" s="53">
        <f t="shared" si="0"/>
        <v>0</v>
      </c>
    </row>
    <row r="29" spans="2:10" s="36" customFormat="1" ht="16.5" customHeight="1">
      <c r="B29" s="67"/>
      <c r="C29" s="38">
        <v>8</v>
      </c>
      <c r="D29" s="70" t="s">
        <v>43</v>
      </c>
      <c r="E29" s="70"/>
      <c r="F29" s="70"/>
      <c r="G29" s="9" t="s">
        <v>35</v>
      </c>
      <c r="H29" s="33"/>
      <c r="I29" s="10">
        <v>4</v>
      </c>
      <c r="J29" s="53">
        <f t="shared" si="0"/>
        <v>0</v>
      </c>
    </row>
    <row r="30" spans="2:10" s="36" customFormat="1" ht="16.5" customHeight="1">
      <c r="B30" s="67"/>
      <c r="C30" s="38">
        <v>9</v>
      </c>
      <c r="D30" s="70" t="s">
        <v>44</v>
      </c>
      <c r="E30" s="70"/>
      <c r="F30" s="70"/>
      <c r="G30" s="9" t="s">
        <v>35</v>
      </c>
      <c r="H30" s="33"/>
      <c r="I30" s="10">
        <v>1</v>
      </c>
      <c r="J30" s="53">
        <f t="shared" si="0"/>
        <v>0</v>
      </c>
    </row>
    <row r="31" spans="2:10" s="36" customFormat="1" ht="16.5" customHeight="1">
      <c r="B31" s="67"/>
      <c r="C31" s="38">
        <v>10</v>
      </c>
      <c r="D31" s="70" t="s">
        <v>45</v>
      </c>
      <c r="E31" s="70"/>
      <c r="F31" s="70"/>
      <c r="G31" s="9" t="s">
        <v>35</v>
      </c>
      <c r="H31" s="33"/>
      <c r="I31" s="10">
        <v>1</v>
      </c>
      <c r="J31" s="53">
        <f>H31*I31</f>
        <v>0</v>
      </c>
    </row>
    <row r="32" spans="2:10" s="36" customFormat="1" ht="16.5" customHeight="1">
      <c r="B32" s="67"/>
      <c r="C32" s="38">
        <v>11</v>
      </c>
      <c r="D32" s="70" t="s">
        <v>46</v>
      </c>
      <c r="E32" s="70"/>
      <c r="F32" s="70"/>
      <c r="G32" s="9" t="s">
        <v>35</v>
      </c>
      <c r="H32" s="33"/>
      <c r="I32" s="10">
        <v>1</v>
      </c>
      <c r="J32" s="53">
        <f>H32*I32</f>
        <v>0</v>
      </c>
    </row>
    <row r="33" spans="2:10" s="36" customFormat="1" ht="16.5" customHeight="1">
      <c r="B33" s="67"/>
      <c r="C33" s="38">
        <v>12</v>
      </c>
      <c r="D33" s="70" t="s">
        <v>47</v>
      </c>
      <c r="E33" s="70"/>
      <c r="F33" s="70"/>
      <c r="G33" s="9" t="s">
        <v>35</v>
      </c>
      <c r="H33" s="33"/>
      <c r="I33" s="10">
        <v>1</v>
      </c>
      <c r="J33" s="53">
        <f>H33*I33</f>
        <v>0</v>
      </c>
    </row>
    <row r="34" spans="2:10" s="36" customFormat="1" ht="16.5" customHeight="1">
      <c r="B34" s="67"/>
      <c r="C34" s="38">
        <v>13</v>
      </c>
      <c r="D34" s="70" t="s">
        <v>48</v>
      </c>
      <c r="E34" s="70"/>
      <c r="F34" s="70"/>
      <c r="G34" s="9" t="s">
        <v>35</v>
      </c>
      <c r="H34" s="33"/>
      <c r="I34" s="10">
        <v>1</v>
      </c>
      <c r="J34" s="53">
        <f>H34*I34</f>
        <v>0</v>
      </c>
    </row>
    <row r="35" spans="2:10" s="36" customFormat="1" ht="16.5" customHeight="1">
      <c r="B35" s="67"/>
      <c r="C35" s="38">
        <v>14</v>
      </c>
      <c r="D35" s="70" t="s">
        <v>49</v>
      </c>
      <c r="E35" s="70"/>
      <c r="F35" s="70"/>
      <c r="G35" s="42" t="s">
        <v>35</v>
      </c>
      <c r="H35" s="33"/>
      <c r="I35" s="10">
        <v>1</v>
      </c>
      <c r="J35" s="53">
        <f>H35*I35</f>
        <v>0</v>
      </c>
    </row>
    <row r="36" spans="2:10" s="36" customFormat="1" ht="16.5" customHeight="1">
      <c r="B36" s="67"/>
      <c r="C36" s="38">
        <v>15</v>
      </c>
      <c r="D36" s="70" t="s">
        <v>79</v>
      </c>
      <c r="E36" s="70"/>
      <c r="F36" s="70"/>
      <c r="G36" s="42" t="s">
        <v>35</v>
      </c>
      <c r="H36" s="33"/>
      <c r="I36" s="10">
        <v>2</v>
      </c>
      <c r="J36" s="53">
        <f aca="true" t="shared" si="1" ref="J36:J50">H36*I36</f>
        <v>0</v>
      </c>
    </row>
    <row r="37" spans="2:10" s="36" customFormat="1" ht="16.5" customHeight="1">
      <c r="B37" s="67"/>
      <c r="C37" s="38">
        <v>16</v>
      </c>
      <c r="D37" s="70" t="s">
        <v>50</v>
      </c>
      <c r="E37" s="70"/>
      <c r="F37" s="70"/>
      <c r="G37" s="42" t="s">
        <v>35</v>
      </c>
      <c r="H37" s="33"/>
      <c r="I37" s="10">
        <v>2</v>
      </c>
      <c r="J37" s="53">
        <f t="shared" si="1"/>
        <v>0</v>
      </c>
    </row>
    <row r="38" spans="2:10" s="36" customFormat="1" ht="16.5" customHeight="1">
      <c r="B38" s="67"/>
      <c r="C38" s="38">
        <v>17</v>
      </c>
      <c r="D38" s="70" t="s">
        <v>62</v>
      </c>
      <c r="E38" s="70"/>
      <c r="F38" s="70"/>
      <c r="G38" s="42" t="s">
        <v>35</v>
      </c>
      <c r="H38" s="33"/>
      <c r="I38" s="10">
        <v>3</v>
      </c>
      <c r="J38" s="53">
        <f>H38*I38</f>
        <v>0</v>
      </c>
    </row>
    <row r="39" spans="2:10" s="36" customFormat="1" ht="16.5" customHeight="1">
      <c r="B39" s="67"/>
      <c r="C39" s="38">
        <v>18</v>
      </c>
      <c r="D39" s="70" t="s">
        <v>61</v>
      </c>
      <c r="E39" s="70"/>
      <c r="F39" s="70"/>
      <c r="G39" s="42" t="s">
        <v>35</v>
      </c>
      <c r="H39" s="33"/>
      <c r="I39" s="10">
        <v>22</v>
      </c>
      <c r="J39" s="53">
        <f t="shared" si="1"/>
        <v>0</v>
      </c>
    </row>
    <row r="40" spans="2:10" s="36" customFormat="1" ht="16.5" customHeight="1">
      <c r="B40" s="67"/>
      <c r="C40" s="38">
        <v>19</v>
      </c>
      <c r="D40" s="70" t="s">
        <v>60</v>
      </c>
      <c r="E40" s="70"/>
      <c r="F40" s="70"/>
      <c r="G40" s="42" t="s">
        <v>35</v>
      </c>
      <c r="H40" s="33"/>
      <c r="I40" s="10">
        <v>10</v>
      </c>
      <c r="J40" s="53">
        <f>H40*I40</f>
        <v>0</v>
      </c>
    </row>
    <row r="41" spans="2:10" s="36" customFormat="1" ht="16.5" customHeight="1">
      <c r="B41" s="67"/>
      <c r="C41" s="38">
        <v>20</v>
      </c>
      <c r="D41" s="70" t="s">
        <v>58</v>
      </c>
      <c r="E41" s="70"/>
      <c r="F41" s="70"/>
      <c r="G41" s="42" t="s">
        <v>35</v>
      </c>
      <c r="H41" s="33"/>
      <c r="I41" s="10">
        <v>11</v>
      </c>
      <c r="J41" s="53">
        <f>H41*I41</f>
        <v>0</v>
      </c>
    </row>
    <row r="42" spans="2:10" s="36" customFormat="1" ht="16.5" customHeight="1">
      <c r="B42" s="67"/>
      <c r="C42" s="38">
        <v>21</v>
      </c>
      <c r="D42" s="70" t="s">
        <v>59</v>
      </c>
      <c r="E42" s="70"/>
      <c r="F42" s="70"/>
      <c r="G42" s="42" t="s">
        <v>35</v>
      </c>
      <c r="H42" s="33"/>
      <c r="I42" s="10">
        <v>3</v>
      </c>
      <c r="J42" s="53">
        <f>H42*I42</f>
        <v>0</v>
      </c>
    </row>
    <row r="43" spans="2:10" s="36" customFormat="1" ht="16.5" customHeight="1">
      <c r="B43" s="67"/>
      <c r="C43" s="38">
        <v>22</v>
      </c>
      <c r="D43" s="70" t="s">
        <v>51</v>
      </c>
      <c r="E43" s="70"/>
      <c r="F43" s="70"/>
      <c r="G43" s="42" t="s">
        <v>35</v>
      </c>
      <c r="H43" s="33"/>
      <c r="I43" s="10">
        <v>4</v>
      </c>
      <c r="J43" s="53">
        <f t="shared" si="1"/>
        <v>0</v>
      </c>
    </row>
    <row r="44" spans="2:10" s="36" customFormat="1" ht="16.5" customHeight="1">
      <c r="B44" s="67"/>
      <c r="C44" s="38">
        <v>23</v>
      </c>
      <c r="D44" s="70" t="s">
        <v>52</v>
      </c>
      <c r="E44" s="70"/>
      <c r="F44" s="70"/>
      <c r="G44" s="42" t="s">
        <v>35</v>
      </c>
      <c r="H44" s="33"/>
      <c r="I44" s="10">
        <v>1</v>
      </c>
      <c r="J44" s="53">
        <f t="shared" si="1"/>
        <v>0</v>
      </c>
    </row>
    <row r="45" spans="2:10" s="36" customFormat="1" ht="16.5" customHeight="1">
      <c r="B45" s="67"/>
      <c r="C45" s="38">
        <v>24</v>
      </c>
      <c r="D45" s="70" t="s">
        <v>53</v>
      </c>
      <c r="E45" s="70"/>
      <c r="F45" s="70"/>
      <c r="G45" s="42" t="s">
        <v>35</v>
      </c>
      <c r="H45" s="33"/>
      <c r="I45" s="10">
        <v>9</v>
      </c>
      <c r="J45" s="53">
        <f t="shared" si="1"/>
        <v>0</v>
      </c>
    </row>
    <row r="46" spans="2:10" s="36" customFormat="1" ht="16.5" customHeight="1">
      <c r="B46" s="67"/>
      <c r="C46" s="38">
        <v>25</v>
      </c>
      <c r="D46" s="70" t="s">
        <v>74</v>
      </c>
      <c r="E46" s="70"/>
      <c r="F46" s="70"/>
      <c r="G46" s="42" t="s">
        <v>30</v>
      </c>
      <c r="H46" s="33"/>
      <c r="I46" s="10">
        <v>1</v>
      </c>
      <c r="J46" s="53">
        <f t="shared" si="1"/>
        <v>0</v>
      </c>
    </row>
    <row r="47" spans="2:10" s="36" customFormat="1" ht="16.5" customHeight="1">
      <c r="B47" s="67"/>
      <c r="C47" s="38">
        <v>26</v>
      </c>
      <c r="D47" s="70" t="s">
        <v>54</v>
      </c>
      <c r="E47" s="70"/>
      <c r="F47" s="70"/>
      <c r="G47" s="42" t="s">
        <v>30</v>
      </c>
      <c r="H47" s="33"/>
      <c r="I47" s="10">
        <v>2</v>
      </c>
      <c r="J47" s="53">
        <f t="shared" si="1"/>
        <v>0</v>
      </c>
    </row>
    <row r="48" spans="2:10" s="36" customFormat="1" ht="16.5" customHeight="1">
      <c r="B48" s="67"/>
      <c r="C48" s="38">
        <v>27</v>
      </c>
      <c r="D48" s="70" t="s">
        <v>55</v>
      </c>
      <c r="E48" s="70"/>
      <c r="F48" s="70"/>
      <c r="G48" s="42" t="s">
        <v>39</v>
      </c>
      <c r="H48" s="33"/>
      <c r="I48" s="10">
        <v>2</v>
      </c>
      <c r="J48" s="53">
        <f t="shared" si="1"/>
        <v>0</v>
      </c>
    </row>
    <row r="49" spans="2:10" s="36" customFormat="1" ht="16.5" customHeight="1">
      <c r="B49" s="67"/>
      <c r="C49" s="38">
        <v>28</v>
      </c>
      <c r="D49" s="70" t="s">
        <v>56</v>
      </c>
      <c r="E49" s="70"/>
      <c r="F49" s="70"/>
      <c r="G49" s="42" t="s">
        <v>35</v>
      </c>
      <c r="H49" s="33"/>
      <c r="I49" s="10">
        <v>1</v>
      </c>
      <c r="J49" s="53">
        <f t="shared" si="1"/>
        <v>0</v>
      </c>
    </row>
    <row r="50" spans="2:10" s="36" customFormat="1" ht="16.5" customHeight="1">
      <c r="B50" s="67"/>
      <c r="C50" s="38">
        <v>29</v>
      </c>
      <c r="D50" s="70" t="s">
        <v>57</v>
      </c>
      <c r="E50" s="70"/>
      <c r="F50" s="70"/>
      <c r="G50" s="42" t="s">
        <v>35</v>
      </c>
      <c r="H50" s="33"/>
      <c r="I50" s="10">
        <v>1</v>
      </c>
      <c r="J50" s="53">
        <f t="shared" si="1"/>
        <v>0</v>
      </c>
    </row>
    <row r="51" spans="2:10" s="36" customFormat="1" ht="13.5">
      <c r="B51" s="55"/>
      <c r="C51" s="96"/>
      <c r="D51" s="96"/>
      <c r="E51" s="96"/>
      <c r="F51" s="96"/>
      <c r="G51" s="96"/>
      <c r="H51" s="96"/>
      <c r="I51" s="56"/>
      <c r="J51" s="97"/>
    </row>
    <row r="52" spans="2:10" s="36" customFormat="1" ht="16.5" customHeight="1">
      <c r="B52" s="67" t="s">
        <v>32</v>
      </c>
      <c r="C52" s="71" t="s">
        <v>71</v>
      </c>
      <c r="D52" s="71"/>
      <c r="E52" s="71"/>
      <c r="F52" s="71"/>
      <c r="G52" s="71"/>
      <c r="J52" s="51">
        <f>SUM(J53:J59)</f>
        <v>0</v>
      </c>
    </row>
    <row r="53" spans="2:12" s="36" customFormat="1" ht="16.5" customHeight="1">
      <c r="B53" s="67"/>
      <c r="C53" s="38" t="s">
        <v>28</v>
      </c>
      <c r="D53" s="70" t="s">
        <v>63</v>
      </c>
      <c r="E53" s="70"/>
      <c r="F53" s="70"/>
      <c r="G53" s="9" t="s">
        <v>30</v>
      </c>
      <c r="H53" s="33"/>
      <c r="I53" s="10">
        <v>1</v>
      </c>
      <c r="J53" s="53">
        <f>H53*I53</f>
        <v>0</v>
      </c>
      <c r="L53" s="62"/>
    </row>
    <row r="54" spans="2:10" s="36" customFormat="1" ht="16.5" customHeight="1">
      <c r="B54" s="67"/>
      <c r="C54" s="38">
        <v>2</v>
      </c>
      <c r="D54" s="70" t="s">
        <v>64</v>
      </c>
      <c r="E54" s="70"/>
      <c r="F54" s="70"/>
      <c r="G54" s="9" t="s">
        <v>30</v>
      </c>
      <c r="H54" s="33"/>
      <c r="I54" s="10">
        <v>1</v>
      </c>
      <c r="J54" s="53">
        <f aca="true" t="shared" si="2" ref="J54:J59">H54*I54</f>
        <v>0</v>
      </c>
    </row>
    <row r="55" spans="2:10" s="36" customFormat="1" ht="16.5" customHeight="1">
      <c r="B55" s="67"/>
      <c r="C55" s="38">
        <v>3</v>
      </c>
      <c r="D55" s="70" t="s">
        <v>65</v>
      </c>
      <c r="E55" s="70"/>
      <c r="F55" s="70"/>
      <c r="G55" s="9" t="s">
        <v>30</v>
      </c>
      <c r="H55" s="33"/>
      <c r="I55" s="10">
        <v>1</v>
      </c>
      <c r="J55" s="53">
        <f t="shared" si="2"/>
        <v>0</v>
      </c>
    </row>
    <row r="56" spans="2:10" s="36" customFormat="1" ht="16.5" customHeight="1">
      <c r="B56" s="67"/>
      <c r="C56" s="38">
        <v>4</v>
      </c>
      <c r="D56" s="70" t="s">
        <v>66</v>
      </c>
      <c r="E56" s="70"/>
      <c r="F56" s="70"/>
      <c r="G56" s="9" t="s">
        <v>30</v>
      </c>
      <c r="H56" s="33"/>
      <c r="I56" s="10">
        <v>1</v>
      </c>
      <c r="J56" s="53">
        <f t="shared" si="2"/>
        <v>0</v>
      </c>
    </row>
    <row r="57" spans="2:10" s="36" customFormat="1" ht="16.5" customHeight="1">
      <c r="B57" s="67"/>
      <c r="C57" s="38">
        <v>5</v>
      </c>
      <c r="D57" s="70" t="s">
        <v>67</v>
      </c>
      <c r="E57" s="70"/>
      <c r="F57" s="70"/>
      <c r="G57" s="9" t="s">
        <v>30</v>
      </c>
      <c r="H57" s="33"/>
      <c r="I57" s="10">
        <v>1</v>
      </c>
      <c r="J57" s="53">
        <f t="shared" si="2"/>
        <v>0</v>
      </c>
    </row>
    <row r="58" spans="2:10" s="36" customFormat="1" ht="16.5" customHeight="1">
      <c r="B58" s="67"/>
      <c r="C58" s="38">
        <v>6</v>
      </c>
      <c r="D58" s="70" t="s">
        <v>68</v>
      </c>
      <c r="E58" s="70"/>
      <c r="F58" s="70"/>
      <c r="G58" s="9" t="s">
        <v>30</v>
      </c>
      <c r="H58" s="33"/>
      <c r="I58" s="10">
        <v>1</v>
      </c>
      <c r="J58" s="53">
        <f t="shared" si="2"/>
        <v>0</v>
      </c>
    </row>
    <row r="59" spans="2:10" s="36" customFormat="1" ht="16.5" customHeight="1">
      <c r="B59" s="67"/>
      <c r="C59" s="38">
        <v>7</v>
      </c>
      <c r="D59" s="70" t="s">
        <v>69</v>
      </c>
      <c r="E59" s="70"/>
      <c r="F59" s="70"/>
      <c r="G59" s="9" t="s">
        <v>30</v>
      </c>
      <c r="H59" s="33"/>
      <c r="I59" s="10">
        <v>1</v>
      </c>
      <c r="J59" s="53">
        <f t="shared" si="2"/>
        <v>0</v>
      </c>
    </row>
    <row r="60" spans="2:10" s="36" customFormat="1" ht="16.5" customHeight="1">
      <c r="B60" s="54"/>
      <c r="C60" s="38"/>
      <c r="D60" s="70"/>
      <c r="E60" s="70"/>
      <c r="F60" s="70"/>
      <c r="G60" s="9"/>
      <c r="H60" s="33"/>
      <c r="I60" s="10"/>
      <c r="J60" s="53"/>
    </row>
    <row r="61" spans="2:10" s="36" customFormat="1" ht="16.5" customHeight="1">
      <c r="B61" s="93"/>
      <c r="C61" s="43"/>
      <c r="D61" s="69"/>
      <c r="E61" s="69"/>
      <c r="F61" s="69"/>
      <c r="G61" s="44"/>
      <c r="H61" s="65" t="s">
        <v>72</v>
      </c>
      <c r="I61" s="65"/>
      <c r="J61" s="61">
        <f>J17+J21+J52</f>
        <v>0</v>
      </c>
    </row>
    <row r="62" spans="2:10" ht="18">
      <c r="B62" s="45"/>
      <c r="C62" s="39"/>
      <c r="D62" s="39"/>
      <c r="E62" s="39"/>
      <c r="F62" s="39"/>
      <c r="G62" s="39"/>
      <c r="H62" s="66" t="s">
        <v>75</v>
      </c>
      <c r="I62" s="66"/>
      <c r="J62" s="51">
        <f>J61*0.23</f>
        <v>0</v>
      </c>
    </row>
    <row r="63" spans="2:10" ht="18">
      <c r="B63" s="94"/>
      <c r="C63" s="20"/>
      <c r="D63" s="20"/>
      <c r="E63" s="20"/>
      <c r="F63" s="20"/>
      <c r="G63" s="20"/>
      <c r="H63" s="92" t="s">
        <v>73</v>
      </c>
      <c r="I63" s="92"/>
      <c r="J63" s="95">
        <f>J62+J61</f>
        <v>0</v>
      </c>
    </row>
  </sheetData>
  <sheetProtection/>
  <mergeCells count="60">
    <mergeCell ref="D32:F32"/>
    <mergeCell ref="C17:G17"/>
    <mergeCell ref="D18:F18"/>
    <mergeCell ref="D28:F28"/>
    <mergeCell ref="D26:F26"/>
    <mergeCell ref="D20:F20"/>
    <mergeCell ref="D27:F27"/>
    <mergeCell ref="D29:F29"/>
    <mergeCell ref="D30:F30"/>
    <mergeCell ref="D31:F31"/>
    <mergeCell ref="D13:F15"/>
    <mergeCell ref="B13:C14"/>
    <mergeCell ref="D16:F16"/>
    <mergeCell ref="H13:H14"/>
    <mergeCell ref="I13:I14"/>
    <mergeCell ref="D34:F34"/>
    <mergeCell ref="D19:F19"/>
    <mergeCell ref="D22:F22"/>
    <mergeCell ref="D23:F23"/>
    <mergeCell ref="D24:F24"/>
    <mergeCell ref="D33:F33"/>
    <mergeCell ref="D35:F35"/>
    <mergeCell ref="D39:F39"/>
    <mergeCell ref="D12:E12"/>
    <mergeCell ref="F12:G12"/>
    <mergeCell ref="I1:J3"/>
    <mergeCell ref="D25:F25"/>
    <mergeCell ref="G13:G15"/>
    <mergeCell ref="C21:G21"/>
    <mergeCell ref="J13:J14"/>
    <mergeCell ref="D44:F44"/>
    <mergeCell ref="D45:F45"/>
    <mergeCell ref="D46:F46"/>
    <mergeCell ref="D47:F47"/>
    <mergeCell ref="D48:F48"/>
    <mergeCell ref="D36:F36"/>
    <mergeCell ref="D37:F37"/>
    <mergeCell ref="D41:F41"/>
    <mergeCell ref="D43:F43"/>
    <mergeCell ref="D38:F38"/>
    <mergeCell ref="D55:F55"/>
    <mergeCell ref="D56:F56"/>
    <mergeCell ref="D57:F57"/>
    <mergeCell ref="D58:F58"/>
    <mergeCell ref="D42:F42"/>
    <mergeCell ref="D40:F40"/>
    <mergeCell ref="C52:G52"/>
    <mergeCell ref="D53:F53"/>
    <mergeCell ref="D49:F49"/>
    <mergeCell ref="D50:F50"/>
    <mergeCell ref="H61:I61"/>
    <mergeCell ref="H62:I62"/>
    <mergeCell ref="H63:I63"/>
    <mergeCell ref="B21:B50"/>
    <mergeCell ref="B17:B19"/>
    <mergeCell ref="B52:B59"/>
    <mergeCell ref="D60:F60"/>
    <mergeCell ref="D61:F61"/>
    <mergeCell ref="D59:F59"/>
    <mergeCell ref="D54:F54"/>
  </mergeCells>
  <printOptions horizontalCentered="1"/>
  <pageMargins left="0.17" right="0.17" top="0.17" bottom="0.17" header="0.17" footer="0.31496062992125984"/>
  <pageSetup horizontalDpi="600" verticalDpi="600" orientation="portrait" paperSize="9" scale="65" r:id="rId2"/>
  <headerFooter>
    <oddHeader>&amp;L&amp;"Arial Narrow,Normalny"&amp;14Załącznik Nr&amp;16 1</oddHeader>
    <oddFooter>&amp;R&amp;"Arial Narrow,Normalny"Strona &amp;14&amp;P&amp;11/ &amp;N</oddFooter>
  </headerFooter>
  <rowBreaks count="1" manualBreakCount="1">
    <brk id="51" min="1" max="9" man="1"/>
  </rowBreaks>
  <ignoredErrors>
    <ignoredError sqref="J18:J19 J22:J37 J53:J59 J43:J50 J61 J38:J42" unlockedFormula="1"/>
    <ignoredError sqref="C53 J4 C22 C18:C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2018-08-09T09:08:21Z</dcterms:modified>
  <cp:category/>
  <cp:version/>
  <cp:contentType/>
  <cp:contentStatus/>
</cp:coreProperties>
</file>